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8915" windowHeight="11760"/>
  </bookViews>
  <sheets>
    <sheet name="EAEP_OBJGASTO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J40" i="1" l="1"/>
  <c r="F40" i="1"/>
  <c r="I39" i="1"/>
  <c r="I41" i="1" s="1"/>
  <c r="H39" i="1"/>
  <c r="H41" i="1" s="1"/>
  <c r="G39" i="1"/>
  <c r="J39" i="1" s="1"/>
  <c r="E39" i="1"/>
  <c r="E41" i="1" s="1"/>
  <c r="J38" i="1"/>
  <c r="F38" i="1"/>
  <c r="J37" i="1"/>
  <c r="F37" i="1"/>
  <c r="J36" i="1"/>
  <c r="F36" i="1"/>
  <c r="I35" i="1"/>
  <c r="H35" i="1"/>
  <c r="G35" i="1"/>
  <c r="J35" i="1" s="1"/>
  <c r="E35" i="1"/>
  <c r="J34" i="1"/>
  <c r="F34" i="1"/>
  <c r="I33" i="1"/>
  <c r="H33" i="1"/>
  <c r="G33" i="1"/>
  <c r="J33" i="1" s="1"/>
  <c r="E33" i="1"/>
  <c r="J32" i="1"/>
  <c r="F32" i="1"/>
  <c r="J31" i="1"/>
  <c r="F31" i="1"/>
  <c r="J30" i="1"/>
  <c r="F30" i="1"/>
  <c r="J29" i="1"/>
  <c r="F29" i="1"/>
  <c r="J28" i="1"/>
  <c r="F28" i="1"/>
  <c r="J27" i="1"/>
  <c r="F27" i="1"/>
  <c r="J26" i="1"/>
  <c r="F26" i="1"/>
  <c r="J25" i="1"/>
  <c r="F25" i="1"/>
  <c r="J24" i="1"/>
  <c r="F24" i="1"/>
  <c r="I23" i="1"/>
  <c r="H23" i="1"/>
  <c r="G23" i="1"/>
  <c r="J23" i="1" s="1"/>
  <c r="E23" i="1"/>
  <c r="J22" i="1"/>
  <c r="F22" i="1"/>
  <c r="J21" i="1"/>
  <c r="F21" i="1"/>
  <c r="J20" i="1"/>
  <c r="F20" i="1"/>
  <c r="J19" i="1"/>
  <c r="F19" i="1"/>
  <c r="J18" i="1"/>
  <c r="F18" i="1"/>
  <c r="J17" i="1"/>
  <c r="F17" i="1"/>
  <c r="I16" i="1"/>
  <c r="H16" i="1"/>
  <c r="G16" i="1"/>
  <c r="J16" i="1" s="1"/>
  <c r="E16" i="1"/>
  <c r="J15" i="1"/>
  <c r="F15" i="1"/>
  <c r="J14" i="1"/>
  <c r="F14" i="1"/>
  <c r="J13" i="1"/>
  <c r="F13" i="1"/>
  <c r="J12" i="1"/>
  <c r="F12" i="1"/>
  <c r="J11" i="1"/>
  <c r="F11" i="1"/>
  <c r="J10" i="1"/>
  <c r="F10" i="1"/>
  <c r="I9" i="1"/>
  <c r="H9" i="1"/>
  <c r="G9" i="1"/>
  <c r="J9" i="1" s="1"/>
  <c r="E9" i="1"/>
  <c r="B5" i="1"/>
  <c r="B4" i="1"/>
  <c r="G41" i="1" l="1"/>
  <c r="F9" i="1"/>
  <c r="F16" i="1"/>
  <c r="F23" i="1"/>
  <c r="F33" i="1"/>
  <c r="F35" i="1"/>
  <c r="F39" i="1"/>
  <c r="J41" i="1" l="1"/>
  <c r="F41" i="1"/>
</calcChain>
</file>

<file path=xl/sharedStrings.xml><?xml version="1.0" encoding="utf-8"?>
<sst xmlns="http://schemas.openxmlformats.org/spreadsheetml/2006/main" count="50" uniqueCount="50">
  <si>
    <t>Instituto Mexicano Del Seguro Social</t>
  </si>
  <si>
    <t>Estado Analítico del Ejercicio del Presupuesto de Egresos en Clasificación por Objeto del Gasto (Capítulo y Concepto)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</si>
  <si>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</si>
  <si>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</si>
  <si>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</si>
  <si>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</si>
  <si>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</si>
  <si>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</si>
  <si>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</si>
  <si>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</si>
  <si>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</si>
  <si>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</si>
  <si>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</si>
  <si>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</si>
  <si>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</si>
  <si>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</si>
  <si>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</si>
  <si>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</si>
  <si>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</si>
  <si>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</si>
  <si>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</si>
  <si>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</si>
  <si>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</si>
  <si>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</si>
  <si>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</si>
  <si>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</si>
  <si>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</si>
  <si>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</si>
  <si>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</si>
  <si>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</si>
  <si>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</si>
  <si>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</si>
  <si>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</si>
  <si>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</si>
  <si>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</si>
  <si>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</si>
  <si>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</si>
  <si>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</si>
  <si>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</si>
  <si>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</si>
  <si>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Pensiones y jubilaciones</t>
  </si>
  <si>
    <t>Bienes muebles, inmuebles e intangibles</t>
  </si>
  <si>
    <t>Mobiliario y equipo de administración</t>
  </si>
  <si>
    <t>Equipo e instrumental médico y de laboratorio</t>
  </si>
  <si>
    <t>Maquinaria, otros equipos y herramientas</t>
  </si>
  <si>
    <t>Inversión pública</t>
  </si>
  <si>
    <t>Obra pública en bienes propios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</si>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</sst>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C00000"/>
      <name val="Montserrat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color rgb="FFC00000"/>
      <name val="SansSerif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2" borderId="0" xfId="1" applyFont="1" applyFill="1" applyBorder="1" applyAlignment="1" applyProtection="1">
      <alignment horizontal="left" vertical="top" wrapText="1"/>
    </xf>
    <xf numFmtId="0" fontId="4" fillId="0" borderId="0" xfId="1" applyFont="1"/>
    <xf numFmtId="0" fontId="5" fillId="2" borderId="1" xfId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3" xfId="1" applyFont="1" applyFill="1" applyBorder="1" applyAlignment="1" applyProtection="1">
      <alignment horizontal="center" vertical="center" wrapText="1"/>
    </xf>
    <xf numFmtId="0" fontId="5" fillId="2" borderId="4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8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left" vertical="top" wrapText="1"/>
    </xf>
    <xf numFmtId="0" fontId="6" fillId="0" borderId="12" xfId="1" applyFont="1" applyFill="1" applyBorder="1" applyAlignment="1" applyProtection="1">
      <alignment horizontal="left" vertical="top" wrapText="1"/>
    </xf>
    <xf numFmtId="0" fontId="6" fillId="0" borderId="13" xfId="1" applyFont="1" applyFill="1" applyBorder="1" applyAlignment="1" applyProtection="1">
      <alignment horizontal="left" vertical="top" wrapText="1"/>
    </xf>
    <xf numFmtId="0" fontId="6" fillId="0" borderId="14" xfId="1" applyFont="1" applyFill="1" applyBorder="1" applyAlignment="1" applyProtection="1">
      <alignment horizontal="center" vertical="center" wrapText="1"/>
    </xf>
    <xf numFmtId="0" fontId="2" fillId="0" borderId="0" xfId="1" applyFont="1"/>
    <xf numFmtId="0" fontId="3" fillId="2" borderId="15" xfId="1" applyFont="1" applyFill="1" applyBorder="1" applyAlignment="1" applyProtection="1">
      <alignment horizontal="left" vertical="top" wrapText="1"/>
    </xf>
    <xf numFmtId="0" fontId="5" fillId="2" borderId="0" xfId="1" applyFont="1" applyFill="1" applyBorder="1" applyAlignment="1" applyProtection="1">
      <alignment horizontal="left" vertical="center" wrapText="1"/>
    </xf>
    <xf numFmtId="0" fontId="5" fillId="2" borderId="16" xfId="1" applyFont="1" applyFill="1" applyBorder="1" applyAlignment="1" applyProtection="1">
      <alignment horizontal="left" vertical="center" wrapText="1"/>
    </xf>
    <xf numFmtId="3" fontId="5" fillId="2" borderId="17" xfId="1" applyNumberFormat="1" applyFont="1" applyFill="1" applyBorder="1" applyAlignment="1" applyProtection="1">
      <alignment horizontal="right" vertical="center" wrapText="1"/>
    </xf>
    <xf numFmtId="0" fontId="7" fillId="3" borderId="0" xfId="1" applyFont="1" applyFill="1" applyBorder="1" applyAlignment="1" applyProtection="1">
      <alignment horizontal="left" vertical="top" wrapText="1"/>
    </xf>
    <xf numFmtId="0" fontId="3" fillId="2" borderId="16" xfId="1" applyFont="1" applyFill="1" applyBorder="1" applyAlignment="1" applyProtection="1">
      <alignment horizontal="left" vertical="center" wrapText="1"/>
    </xf>
    <xf numFmtId="3" fontId="3" fillId="2" borderId="17" xfId="1" applyNumberFormat="1" applyFont="1" applyFill="1" applyBorder="1" applyAlignment="1" applyProtection="1">
      <alignment horizontal="right" vertical="center" wrapText="1"/>
    </xf>
    <xf numFmtId="0" fontId="5" fillId="2" borderId="18" xfId="1" applyFont="1" applyFill="1" applyBorder="1" applyAlignment="1" applyProtection="1">
      <alignment horizontal="left" vertical="center" wrapText="1"/>
    </xf>
    <xf numFmtId="0" fontId="5" fillId="2" borderId="19" xfId="1" applyFont="1" applyFill="1" applyBorder="1" applyAlignment="1" applyProtection="1">
      <alignment horizontal="left" vertical="center" wrapText="1"/>
    </xf>
    <xf numFmtId="0" fontId="5" fillId="2" borderId="20" xfId="1" applyFont="1" applyFill="1" applyBorder="1" applyAlignment="1" applyProtection="1">
      <alignment horizontal="left" vertical="center" wrapText="1"/>
    </xf>
    <xf numFmtId="3" fontId="5" fillId="2" borderId="21" xfId="1" applyNumberFormat="1" applyFont="1" applyFill="1" applyBorder="1" applyAlignment="1" applyProtection="1">
      <alignment horizontal="right" vertical="center" wrapText="1"/>
    </xf>
    <xf numFmtId="0" fontId="3" fillId="2" borderId="22" xfId="1" applyFont="1" applyFill="1" applyBorder="1" applyAlignment="1" applyProtection="1">
      <alignment horizontal="center" vertical="top" wrapText="1"/>
    </xf>
    <xf numFmtId="0" fontId="3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76200</xdr:rowOff>
    </xdr:from>
    <xdr:to>
      <xdr:col>3</xdr:col>
      <xdr:colOff>495300</xdr:colOff>
      <xdr:row>4</xdr:row>
      <xdr:rowOff>85725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14350"/>
          <a:ext cx="5810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5_2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30 de junio de 2015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showGridLines="0" tabSelected="1" topLeftCell="B1" zoomScale="85" zoomScaleNormal="85" workbookViewId="0">
      <selection activeCell="E6" sqref="E6"/>
    </sheetView>
  </sheetViews>
  <sheetFormatPr baseColWidth="10" defaultColWidth="9.140625" defaultRowHeight="12.75"/>
  <cols>
    <col min="1" max="1" width="8" style="20" hidden="1" customWidth="1"/>
    <col min="2" max="3" width="2.5703125" style="3" customWidth="1"/>
    <col min="4" max="4" width="70" style="3" customWidth="1"/>
    <col min="5" max="10" width="18.140625" style="3" customWidth="1"/>
    <col min="11" max="11" width="4.140625" style="3" customWidth="1"/>
    <col min="12" max="16384" width="9.140625" style="3"/>
  </cols>
  <sheetData>
    <row r="1" spans="1:11" ht="35.1" customHeight="1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1"/>
      <c r="B2" s="4" t="s">
        <v>0</v>
      </c>
      <c r="C2" s="5"/>
      <c r="D2" s="5"/>
      <c r="E2" s="5"/>
      <c r="F2" s="5"/>
      <c r="G2" s="5"/>
      <c r="H2" s="5"/>
      <c r="I2" s="5"/>
      <c r="J2" s="6"/>
      <c r="K2" s="2"/>
    </row>
    <row r="3" spans="1:11">
      <c r="A3" s="1"/>
      <c r="B3" s="7" t="s">
        <v>1</v>
      </c>
      <c r="C3" s="8"/>
      <c r="D3" s="8"/>
      <c r="E3" s="8"/>
      <c r="F3" s="8"/>
      <c r="G3" s="8"/>
      <c r="H3" s="8"/>
      <c r="I3" s="8"/>
      <c r="J3" s="9"/>
      <c r="K3" s="2"/>
    </row>
    <row r="4" spans="1:11">
      <c r="A4" s="1"/>
      <c r="B4" s="7" t="str">
        <f>[1]EAEP_ADMIN!B4</f>
        <v>Del 1 de enero al 30 de junio de 2015</v>
      </c>
      <c r="C4" s="8"/>
      <c r="D4" s="8"/>
      <c r="E4" s="8"/>
      <c r="F4" s="8"/>
      <c r="G4" s="8"/>
      <c r="H4" s="8"/>
      <c r="I4" s="8"/>
      <c r="J4" s="9"/>
      <c r="K4" s="2"/>
    </row>
    <row r="5" spans="1:11" ht="13.5" thickBot="1">
      <c r="A5" s="1"/>
      <c r="B5" s="10" t="str">
        <f>[1]EAEP_ADMIN!B5</f>
        <v>(pesos)</v>
      </c>
      <c r="C5" s="11"/>
      <c r="D5" s="11"/>
      <c r="E5" s="11"/>
      <c r="F5" s="11"/>
      <c r="G5" s="11"/>
      <c r="H5" s="11"/>
      <c r="I5" s="11"/>
      <c r="J5" s="12"/>
      <c r="K5" s="2"/>
    </row>
    <row r="6" spans="1:11" ht="12" customHeight="1" thickBot="1">
      <c r="A6" s="1"/>
      <c r="B6" s="13"/>
      <c r="C6" s="13"/>
      <c r="D6" s="13"/>
      <c r="E6" s="13"/>
      <c r="F6" s="13"/>
      <c r="G6" s="13"/>
      <c r="H6" s="13"/>
      <c r="I6" s="13"/>
      <c r="J6" s="13"/>
      <c r="K6" s="2"/>
    </row>
    <row r="7" spans="1:11" ht="39.950000000000003" customHeight="1">
      <c r="A7" s="1"/>
      <c r="B7" s="14" t="s">
        <v>2</v>
      </c>
      <c r="C7" s="14"/>
      <c r="D7" s="14"/>
      <c r="E7" s="15" t="s">
        <v>3</v>
      </c>
      <c r="F7" s="15" t="s">
        <v>4</v>
      </c>
      <c r="G7" s="15" t="s">
        <v>5</v>
      </c>
      <c r="H7" s="15" t="s">
        <v>6</v>
      </c>
      <c r="I7" s="15" t="s">
        <v>7</v>
      </c>
      <c r="J7" s="15" t="s">
        <v>8</v>
      </c>
      <c r="K7" s="2"/>
    </row>
    <row r="8" spans="1:11" ht="15" customHeight="1">
      <c r="A8" s="1"/>
      <c r="B8" s="16"/>
      <c r="C8" s="17"/>
      <c r="D8" s="18"/>
      <c r="E8" s="19" t="s">
        <v>9</v>
      </c>
      <c r="F8" s="19" t="s">
        <v>10</v>
      </c>
      <c r="G8" s="19" t="s">
        <v>11</v>
      </c>
      <c r="H8" s="19" t="s">
        <v>12</v>
      </c>
      <c r="I8" s="19" t="s">
        <v>13</v>
      </c>
      <c r="J8" s="19" t="s">
        <v>14</v>
      </c>
      <c r="K8" s="2"/>
    </row>
    <row r="9" spans="1:11" ht="17.100000000000001" customHeight="1">
      <c r="B9" s="21"/>
      <c r="C9" s="22" t="s">
        <v>15</v>
      </c>
      <c r="D9" s="23"/>
      <c r="E9" s="24">
        <f>SUM(E10:E15)</f>
        <v>73198906543</v>
      </c>
      <c r="F9" s="24">
        <f>G9-E9</f>
        <v>-3043167254.8499756</v>
      </c>
      <c r="G9" s="24">
        <f>SUM(G10:G15)</f>
        <v>70155739288.150024</v>
      </c>
      <c r="H9" s="24">
        <f>SUM(H10:H15)</f>
        <v>81649353415.440002</v>
      </c>
      <c r="I9" s="24">
        <f>SUM(I10:I15)</f>
        <v>69608748553.279968</v>
      </c>
      <c r="J9" s="24">
        <f>G9-H9</f>
        <v>-11493614127.289978</v>
      </c>
      <c r="K9" s="2"/>
    </row>
    <row r="10" spans="1:11" ht="17.100000000000001" customHeight="1">
      <c r="A10" s="25">
        <v>1100</v>
      </c>
      <c r="B10" s="21"/>
      <c r="C10" s="2"/>
      <c r="D10" s="26" t="s">
        <v>16</v>
      </c>
      <c r="E10" s="27">
        <v>12853143697</v>
      </c>
      <c r="F10" s="27">
        <f t="shared" ref="F10:F41" si="0">G10-E10</f>
        <v>364451821.72999382</v>
      </c>
      <c r="G10" s="27">
        <v>13217595518.729994</v>
      </c>
      <c r="H10" s="27">
        <v>12477859046.380003</v>
      </c>
      <c r="I10" s="27">
        <v>12662411912.919981</v>
      </c>
      <c r="J10" s="27">
        <f t="shared" ref="J10:J41" si="1">G10-H10</f>
        <v>739736472.34999084</v>
      </c>
      <c r="K10" s="2"/>
    </row>
    <row r="11" spans="1:11" ht="17.100000000000001" customHeight="1">
      <c r="A11" s="25">
        <v>1200</v>
      </c>
      <c r="B11" s="21"/>
      <c r="C11" s="2"/>
      <c r="D11" s="26" t="s">
        <v>17</v>
      </c>
      <c r="E11" s="27">
        <v>1184757126</v>
      </c>
      <c r="F11" s="27">
        <f t="shared" si="0"/>
        <v>101126372.15000105</v>
      </c>
      <c r="G11" s="27">
        <v>1285883498.150001</v>
      </c>
      <c r="H11" s="27">
        <v>1290932060.5200012</v>
      </c>
      <c r="I11" s="27">
        <v>1291278377.6499999</v>
      </c>
      <c r="J11" s="27">
        <f t="shared" si="1"/>
        <v>-5048562.370000124</v>
      </c>
      <c r="K11" s="2"/>
    </row>
    <row r="12" spans="1:11" ht="17.100000000000001" customHeight="1">
      <c r="A12" s="25">
        <v>1300</v>
      </c>
      <c r="B12" s="21"/>
      <c r="C12" s="2"/>
      <c r="D12" s="26" t="s">
        <v>18</v>
      </c>
      <c r="E12" s="27">
        <v>8330022864</v>
      </c>
      <c r="F12" s="27">
        <f t="shared" si="0"/>
        <v>-3535718018.2800035</v>
      </c>
      <c r="G12" s="27">
        <v>4794304845.7199965</v>
      </c>
      <c r="H12" s="27">
        <v>11239697289.960003</v>
      </c>
      <c r="I12" s="27">
        <v>4802152390.9100046</v>
      </c>
      <c r="J12" s="27">
        <f t="shared" si="1"/>
        <v>-6445392444.2400064</v>
      </c>
      <c r="K12" s="2"/>
    </row>
    <row r="13" spans="1:11" ht="17.100000000000001" customHeight="1">
      <c r="A13" s="25">
        <v>1400</v>
      </c>
      <c r="B13" s="21"/>
      <c r="C13" s="2"/>
      <c r="D13" s="26" t="s">
        <v>19</v>
      </c>
      <c r="E13" s="27">
        <v>9050363663</v>
      </c>
      <c r="F13" s="27">
        <f t="shared" si="0"/>
        <v>1002396614.0500011</v>
      </c>
      <c r="G13" s="27">
        <v>10052760277.050001</v>
      </c>
      <c r="H13" s="27">
        <v>9962312832.5599842</v>
      </c>
      <c r="I13" s="27">
        <v>9916336555.2999992</v>
      </c>
      <c r="J13" s="27">
        <f t="shared" si="1"/>
        <v>90447444.490016937</v>
      </c>
      <c r="K13" s="2"/>
    </row>
    <row r="14" spans="1:11" ht="17.100000000000001" customHeight="1">
      <c r="A14" s="25">
        <v>1500</v>
      </c>
      <c r="B14" s="21"/>
      <c r="C14" s="2"/>
      <c r="D14" s="26" t="s">
        <v>20</v>
      </c>
      <c r="E14" s="27">
        <v>34947025338</v>
      </c>
      <c r="F14" s="27">
        <f t="shared" si="0"/>
        <v>-1730825362.1299744</v>
      </c>
      <c r="G14" s="27">
        <v>33216199975.870026</v>
      </c>
      <c r="H14" s="27">
        <v>39089918284.170006</v>
      </c>
      <c r="I14" s="27">
        <v>34171933697.909992</v>
      </c>
      <c r="J14" s="27">
        <f t="shared" si="1"/>
        <v>-5873718308.2999802</v>
      </c>
      <c r="K14" s="2"/>
    </row>
    <row r="15" spans="1:11" ht="17.100000000000001" customHeight="1">
      <c r="A15" s="25">
        <v>1700</v>
      </c>
      <c r="B15" s="21"/>
      <c r="C15" s="2"/>
      <c r="D15" s="26" t="s">
        <v>21</v>
      </c>
      <c r="E15" s="27">
        <v>6833593855</v>
      </c>
      <c r="F15" s="27">
        <f t="shared" si="0"/>
        <v>755401317.63000298</v>
      </c>
      <c r="G15" s="27">
        <v>7588995172.630003</v>
      </c>
      <c r="H15" s="27">
        <v>7588633901.8499994</v>
      </c>
      <c r="I15" s="27">
        <v>6764635618.5899963</v>
      </c>
      <c r="J15" s="27">
        <f t="shared" si="1"/>
        <v>361270.78000354767</v>
      </c>
      <c r="K15" s="2"/>
    </row>
    <row r="16" spans="1:11" ht="17.100000000000001" customHeight="1">
      <c r="A16" s="25"/>
      <c r="B16" s="21"/>
      <c r="C16" s="22" t="s">
        <v>22</v>
      </c>
      <c r="D16" s="23"/>
      <c r="E16" s="24">
        <f>SUM(E17:E22)</f>
        <v>21043043479</v>
      </c>
      <c r="F16" s="24">
        <f t="shared" si="0"/>
        <v>3741750845.2799759</v>
      </c>
      <c r="G16" s="24">
        <f>SUM(G17:G22)</f>
        <v>24784794324.279976</v>
      </c>
      <c r="H16" s="24">
        <f>SUM(H17:H22)</f>
        <v>22361388123.139996</v>
      </c>
      <c r="I16" s="24">
        <f>SUM(I17:I22)</f>
        <v>20665266160.290039</v>
      </c>
      <c r="J16" s="24">
        <f t="shared" si="1"/>
        <v>2423406201.1399803</v>
      </c>
      <c r="K16" s="2"/>
    </row>
    <row r="17" spans="1:11" ht="17.100000000000001" customHeight="1">
      <c r="A17" s="25">
        <v>2100</v>
      </c>
      <c r="B17" s="21"/>
      <c r="C17" s="2"/>
      <c r="D17" s="26" t="s">
        <v>23</v>
      </c>
      <c r="E17" s="27">
        <v>853715383</v>
      </c>
      <c r="F17" s="27">
        <f t="shared" si="0"/>
        <v>62639043.489999771</v>
      </c>
      <c r="G17" s="27">
        <v>916354426.48999977</v>
      </c>
      <c r="H17" s="27">
        <v>620095399.99000001</v>
      </c>
      <c r="I17" s="27">
        <v>307820633.64999992</v>
      </c>
      <c r="J17" s="27">
        <f t="shared" si="1"/>
        <v>296259026.49999976</v>
      </c>
      <c r="K17" s="2"/>
    </row>
    <row r="18" spans="1:11" ht="17.100000000000001" customHeight="1">
      <c r="A18" s="25">
        <v>2200</v>
      </c>
      <c r="B18" s="21"/>
      <c r="C18" s="2"/>
      <c r="D18" s="26" t="s">
        <v>24</v>
      </c>
      <c r="E18" s="27">
        <v>756345580</v>
      </c>
      <c r="F18" s="27">
        <f t="shared" si="0"/>
        <v>21875146.499999642</v>
      </c>
      <c r="G18" s="27">
        <v>778220726.49999964</v>
      </c>
      <c r="H18" s="27">
        <v>720977436.97000027</v>
      </c>
      <c r="I18" s="27">
        <v>689242397.4000001</v>
      </c>
      <c r="J18" s="27">
        <f t="shared" si="1"/>
        <v>57243289.529999375</v>
      </c>
      <c r="K18" s="2"/>
    </row>
    <row r="19" spans="1:11" ht="17.100000000000001" customHeight="1">
      <c r="A19" s="25">
        <v>2500</v>
      </c>
      <c r="B19" s="21"/>
      <c r="C19" s="2"/>
      <c r="D19" s="26" t="s">
        <v>25</v>
      </c>
      <c r="E19" s="27">
        <v>19222198246</v>
      </c>
      <c r="F19" s="27">
        <f t="shared" si="0"/>
        <v>2714849676.7099762</v>
      </c>
      <c r="G19" s="27">
        <v>21937047922.709976</v>
      </c>
      <c r="H19" s="27">
        <v>20254131497.079998</v>
      </c>
      <c r="I19" s="27">
        <v>18983530759.820042</v>
      </c>
      <c r="J19" s="27">
        <f t="shared" si="1"/>
        <v>1682916425.6299782</v>
      </c>
      <c r="K19" s="2"/>
    </row>
    <row r="20" spans="1:11" ht="17.100000000000001" customHeight="1">
      <c r="A20" s="25">
        <v>2600</v>
      </c>
      <c r="B20" s="21"/>
      <c r="C20" s="2"/>
      <c r="D20" s="26" t="s">
        <v>26</v>
      </c>
      <c r="E20" s="27">
        <v>0</v>
      </c>
      <c r="F20" s="27">
        <f t="shared" si="0"/>
        <v>548164303.67999995</v>
      </c>
      <c r="G20" s="27">
        <v>548164303.67999995</v>
      </c>
      <c r="H20" s="27">
        <v>456142624.53999996</v>
      </c>
      <c r="I20" s="27">
        <v>417007871.71999991</v>
      </c>
      <c r="J20" s="27">
        <f t="shared" si="1"/>
        <v>92021679.139999986</v>
      </c>
      <c r="K20" s="2"/>
    </row>
    <row r="21" spans="1:11" ht="17.100000000000001" customHeight="1">
      <c r="A21" s="25">
        <v>2700</v>
      </c>
      <c r="B21" s="21"/>
      <c r="C21" s="2"/>
      <c r="D21" s="26" t="s">
        <v>27</v>
      </c>
      <c r="E21" s="27">
        <v>210527493</v>
      </c>
      <c r="F21" s="27">
        <f t="shared" si="0"/>
        <v>-35705314.509999961</v>
      </c>
      <c r="G21" s="27">
        <v>174822178.49000004</v>
      </c>
      <c r="H21" s="27">
        <v>56383764.889999993</v>
      </c>
      <c r="I21" s="27">
        <v>14007098.419999998</v>
      </c>
      <c r="J21" s="27">
        <f t="shared" si="1"/>
        <v>118438413.60000005</v>
      </c>
      <c r="K21" s="2"/>
    </row>
    <row r="22" spans="1:11" ht="17.100000000000001" customHeight="1">
      <c r="A22" s="25">
        <v>2900</v>
      </c>
      <c r="B22" s="21"/>
      <c r="C22" s="2"/>
      <c r="D22" s="26" t="s">
        <v>28</v>
      </c>
      <c r="E22" s="27">
        <v>256777</v>
      </c>
      <c r="F22" s="27">
        <f t="shared" si="0"/>
        <v>429927989.41000009</v>
      </c>
      <c r="G22" s="27">
        <v>430184766.41000009</v>
      </c>
      <c r="H22" s="27">
        <v>253657399.66999999</v>
      </c>
      <c r="I22" s="27">
        <v>253657399.27999994</v>
      </c>
      <c r="J22" s="27">
        <f t="shared" si="1"/>
        <v>176527366.7400001</v>
      </c>
      <c r="K22" s="2"/>
    </row>
    <row r="23" spans="1:11" ht="17.100000000000001" customHeight="1">
      <c r="A23" s="25"/>
      <c r="B23" s="21"/>
      <c r="C23" s="22" t="s">
        <v>29</v>
      </c>
      <c r="D23" s="23"/>
      <c r="E23" s="24">
        <f>SUM(E24:E32)</f>
        <v>11754198424</v>
      </c>
      <c r="F23" s="24">
        <f t="shared" si="0"/>
        <v>-769426552.2400074</v>
      </c>
      <c r="G23" s="24">
        <f>SUM(G24:G32)</f>
        <v>10984771871.759993</v>
      </c>
      <c r="H23" s="24">
        <f>SUM(H24:H32)</f>
        <v>10959437486.600002</v>
      </c>
      <c r="I23" s="24">
        <f>SUM(I24:I32)</f>
        <v>7234759252.5799971</v>
      </c>
      <c r="J23" s="24">
        <f t="shared" si="1"/>
        <v>25334385.159990311</v>
      </c>
      <c r="K23" s="2"/>
    </row>
    <row r="24" spans="1:11" ht="17.100000000000001" customHeight="1">
      <c r="A24" s="25">
        <v>3100</v>
      </c>
      <c r="B24" s="21"/>
      <c r="C24" s="2"/>
      <c r="D24" s="26" t="s">
        <v>30</v>
      </c>
      <c r="E24" s="27">
        <v>3527336350</v>
      </c>
      <c r="F24" s="27">
        <f t="shared" si="0"/>
        <v>-1586321889.9299994</v>
      </c>
      <c r="G24" s="27">
        <v>1941014460.0700006</v>
      </c>
      <c r="H24" s="27">
        <v>1555670851.2400005</v>
      </c>
      <c r="I24" s="27">
        <v>2021016483.7499988</v>
      </c>
      <c r="J24" s="27">
        <f t="shared" si="1"/>
        <v>385343608.83000016</v>
      </c>
      <c r="K24" s="2"/>
    </row>
    <row r="25" spans="1:11" ht="17.100000000000001" customHeight="1">
      <c r="A25" s="25">
        <v>3200</v>
      </c>
      <c r="B25" s="21"/>
      <c r="C25" s="2"/>
      <c r="D25" s="26" t="s">
        <v>31</v>
      </c>
      <c r="E25" s="27">
        <v>438422885</v>
      </c>
      <c r="F25" s="27">
        <f t="shared" si="0"/>
        <v>-115885868.67000008</v>
      </c>
      <c r="G25" s="27">
        <v>322537016.32999992</v>
      </c>
      <c r="H25" s="27">
        <v>131536831.10999997</v>
      </c>
      <c r="I25" s="27">
        <v>183083183.78</v>
      </c>
      <c r="J25" s="27">
        <f t="shared" si="1"/>
        <v>191000185.21999997</v>
      </c>
      <c r="K25" s="2"/>
    </row>
    <row r="26" spans="1:11" ht="17.100000000000001" customHeight="1">
      <c r="A26" s="25">
        <v>3300</v>
      </c>
      <c r="B26" s="21"/>
      <c r="C26" s="2"/>
      <c r="D26" s="26" t="s">
        <v>32</v>
      </c>
      <c r="E26" s="27">
        <v>7307299160</v>
      </c>
      <c r="F26" s="27">
        <f t="shared" si="0"/>
        <v>721055640.39999294</v>
      </c>
      <c r="G26" s="27">
        <v>8028354800.3999929</v>
      </c>
      <c r="H26" s="27">
        <v>6667822298.9800024</v>
      </c>
      <c r="I26" s="27">
        <v>6523108216.9099998</v>
      </c>
      <c r="J26" s="27">
        <f t="shared" si="1"/>
        <v>1360532501.4199905</v>
      </c>
      <c r="K26" s="2"/>
    </row>
    <row r="27" spans="1:11" ht="17.100000000000001" customHeight="1">
      <c r="A27" s="25">
        <v>3400</v>
      </c>
      <c r="B27" s="21"/>
      <c r="C27" s="2"/>
      <c r="D27" s="26" t="s">
        <v>33</v>
      </c>
      <c r="E27" s="27">
        <v>746417538</v>
      </c>
      <c r="F27" s="27">
        <f t="shared" si="0"/>
        <v>149070210.45000017</v>
      </c>
      <c r="G27" s="27">
        <v>895487748.45000017</v>
      </c>
      <c r="H27" s="27">
        <v>669798096.58999991</v>
      </c>
      <c r="I27" s="27">
        <v>679325947.68000007</v>
      </c>
      <c r="J27" s="27">
        <f t="shared" si="1"/>
        <v>225689651.86000025</v>
      </c>
      <c r="K27" s="2"/>
    </row>
    <row r="28" spans="1:11" ht="17.100000000000001" customHeight="1">
      <c r="A28" s="25">
        <v>3500</v>
      </c>
      <c r="B28" s="21"/>
      <c r="C28" s="2"/>
      <c r="D28" s="26" t="s">
        <v>34</v>
      </c>
      <c r="E28" s="27">
        <v>2097347263</v>
      </c>
      <c r="F28" s="27">
        <f t="shared" si="0"/>
        <v>-62660201.950000763</v>
      </c>
      <c r="G28" s="27">
        <v>2034687061.0499992</v>
      </c>
      <c r="H28" s="27">
        <v>888767382.73000026</v>
      </c>
      <c r="I28" s="27">
        <v>891723139.12000048</v>
      </c>
      <c r="J28" s="27">
        <f t="shared" si="1"/>
        <v>1145919678.319999</v>
      </c>
      <c r="K28" s="2"/>
    </row>
    <row r="29" spans="1:11" ht="17.100000000000001" customHeight="1">
      <c r="A29" s="25">
        <v>3600</v>
      </c>
      <c r="B29" s="21"/>
      <c r="C29" s="2"/>
      <c r="D29" s="26" t="s">
        <v>35</v>
      </c>
      <c r="E29" s="27">
        <v>279489814</v>
      </c>
      <c r="F29" s="27">
        <f t="shared" si="0"/>
        <v>-25282934.919999987</v>
      </c>
      <c r="G29" s="27">
        <v>254206879.08000001</v>
      </c>
      <c r="H29" s="27">
        <v>244417377.67999998</v>
      </c>
      <c r="I29" s="27">
        <v>246735847.70999998</v>
      </c>
      <c r="J29" s="27">
        <f t="shared" si="1"/>
        <v>9789501.4000000358</v>
      </c>
      <c r="K29" s="2"/>
    </row>
    <row r="30" spans="1:11" ht="17.100000000000001" customHeight="1">
      <c r="A30" s="25">
        <v>3700</v>
      </c>
      <c r="B30" s="21"/>
      <c r="C30" s="2"/>
      <c r="D30" s="26" t="s">
        <v>36</v>
      </c>
      <c r="E30" s="27">
        <v>817563893</v>
      </c>
      <c r="F30" s="27">
        <f t="shared" si="0"/>
        <v>103043098.63999975</v>
      </c>
      <c r="G30" s="27">
        <v>920606991.63999975</v>
      </c>
      <c r="H30" s="27">
        <v>718332220.63000011</v>
      </c>
      <c r="I30" s="27">
        <v>703715263.91999912</v>
      </c>
      <c r="J30" s="27">
        <f t="shared" si="1"/>
        <v>202274771.00999963</v>
      </c>
      <c r="K30" s="2"/>
    </row>
    <row r="31" spans="1:11" ht="17.100000000000001" customHeight="1">
      <c r="A31" s="25">
        <v>3800</v>
      </c>
      <c r="B31" s="21"/>
      <c r="C31" s="2"/>
      <c r="D31" s="26" t="s">
        <v>37</v>
      </c>
      <c r="E31" s="27">
        <v>58147959</v>
      </c>
      <c r="F31" s="27">
        <f t="shared" si="0"/>
        <v>30465128.069999993</v>
      </c>
      <c r="G31" s="27">
        <v>88613087.069999993</v>
      </c>
      <c r="H31" s="27">
        <v>12816793.930000002</v>
      </c>
      <c r="I31" s="27">
        <v>13309526.170000002</v>
      </c>
      <c r="J31" s="27">
        <f t="shared" si="1"/>
        <v>75796293.139999986</v>
      </c>
      <c r="K31" s="2"/>
    </row>
    <row r="32" spans="1:11" ht="17.100000000000001" customHeight="1">
      <c r="A32" s="25">
        <v>3900</v>
      </c>
      <c r="B32" s="21"/>
      <c r="C32" s="2"/>
      <c r="D32" s="26" t="s">
        <v>38</v>
      </c>
      <c r="E32" s="27">
        <v>-3517826438</v>
      </c>
      <c r="F32" s="27">
        <f t="shared" si="0"/>
        <v>17090265.670000553</v>
      </c>
      <c r="G32" s="27">
        <v>-3500736172.3299994</v>
      </c>
      <c r="H32" s="27">
        <v>70275633.709999979</v>
      </c>
      <c r="I32" s="27">
        <v>-4027258356.4600019</v>
      </c>
      <c r="J32" s="27">
        <f t="shared" si="1"/>
        <v>-3571011806.0399995</v>
      </c>
      <c r="K32" s="2"/>
    </row>
    <row r="33" spans="1:11" ht="17.100000000000001" customHeight="1">
      <c r="A33" s="25"/>
      <c r="B33" s="21"/>
      <c r="C33" s="22" t="s">
        <v>39</v>
      </c>
      <c r="D33" s="23"/>
      <c r="E33" s="24">
        <f>SUM(E34:E34)</f>
        <v>123074513596</v>
      </c>
      <c r="F33" s="24">
        <f t="shared" si="0"/>
        <v>759923521.97998047</v>
      </c>
      <c r="G33" s="24">
        <f>SUM(G34:G34)</f>
        <v>123834437117.97998</v>
      </c>
      <c r="H33" s="24">
        <f>SUM(H34:H34)</f>
        <v>129122421686.3</v>
      </c>
      <c r="I33" s="24">
        <f>SUM(I34:I34)</f>
        <v>125308441164.39998</v>
      </c>
      <c r="J33" s="24">
        <f t="shared" si="1"/>
        <v>-5287984568.3200226</v>
      </c>
      <c r="K33" s="2"/>
    </row>
    <row r="34" spans="1:11" ht="17.100000000000001" customHeight="1">
      <c r="A34" s="25">
        <v>4500</v>
      </c>
      <c r="B34" s="21"/>
      <c r="C34" s="2"/>
      <c r="D34" s="26" t="s">
        <v>40</v>
      </c>
      <c r="E34" s="27">
        <v>123074513596</v>
      </c>
      <c r="F34" s="27">
        <f t="shared" si="0"/>
        <v>759923521.97998047</v>
      </c>
      <c r="G34" s="27">
        <v>123834437117.97998</v>
      </c>
      <c r="H34" s="27">
        <v>129122421686.3</v>
      </c>
      <c r="I34" s="27">
        <v>125308441164.39998</v>
      </c>
      <c r="J34" s="27">
        <f t="shared" si="1"/>
        <v>-5287984568.3200226</v>
      </c>
      <c r="K34" s="2"/>
    </row>
    <row r="35" spans="1:11" ht="17.100000000000001" customHeight="1">
      <c r="A35" s="25"/>
      <c r="B35" s="21"/>
      <c r="C35" s="22" t="s">
        <v>41</v>
      </c>
      <c r="D35" s="23"/>
      <c r="E35" s="24">
        <f>SUM(E36:E38)</f>
        <v>392711754</v>
      </c>
      <c r="F35" s="24">
        <f t="shared" si="0"/>
        <v>245032861.20000005</v>
      </c>
      <c r="G35" s="24">
        <f>SUM(G36:G38)</f>
        <v>637744615.20000005</v>
      </c>
      <c r="H35" s="24">
        <f>SUM(H36:H38)</f>
        <v>87917820.430000022</v>
      </c>
      <c r="I35" s="24">
        <f>SUM(I36:I38)</f>
        <v>87917819.560000002</v>
      </c>
      <c r="J35" s="24">
        <f t="shared" si="1"/>
        <v>549826794.76999998</v>
      </c>
      <c r="K35" s="2"/>
    </row>
    <row r="36" spans="1:11" ht="17.100000000000001" customHeight="1">
      <c r="A36" s="25">
        <v>5100</v>
      </c>
      <c r="B36" s="21"/>
      <c r="C36" s="2"/>
      <c r="D36" s="26" t="s">
        <v>42</v>
      </c>
      <c r="E36" s="27">
        <v>90986074</v>
      </c>
      <c r="F36" s="27">
        <f t="shared" si="0"/>
        <v>-11731003.199999988</v>
      </c>
      <c r="G36" s="27">
        <v>79255070.800000012</v>
      </c>
      <c r="H36" s="27">
        <v>0</v>
      </c>
      <c r="I36" s="27">
        <v>0</v>
      </c>
      <c r="J36" s="27">
        <f t="shared" si="1"/>
        <v>79255070.800000012</v>
      </c>
      <c r="K36" s="2"/>
    </row>
    <row r="37" spans="1:11" ht="17.100000000000001" customHeight="1">
      <c r="A37" s="25">
        <v>5300</v>
      </c>
      <c r="B37" s="21"/>
      <c r="C37" s="2"/>
      <c r="D37" s="26" t="s">
        <v>43</v>
      </c>
      <c r="E37" s="27">
        <v>300457509</v>
      </c>
      <c r="F37" s="27">
        <f t="shared" si="0"/>
        <v>249549136.86000001</v>
      </c>
      <c r="G37" s="27">
        <v>550006645.86000001</v>
      </c>
      <c r="H37" s="27">
        <v>87917820.430000022</v>
      </c>
      <c r="I37" s="27">
        <v>87917819.560000002</v>
      </c>
      <c r="J37" s="27">
        <f t="shared" si="1"/>
        <v>462088825.43000001</v>
      </c>
      <c r="K37" s="2"/>
    </row>
    <row r="38" spans="1:11" ht="17.100000000000001" customHeight="1">
      <c r="A38" s="25">
        <v>5600</v>
      </c>
      <c r="B38" s="21"/>
      <c r="C38" s="2"/>
      <c r="D38" s="26" t="s">
        <v>44</v>
      </c>
      <c r="E38" s="27">
        <v>1268171</v>
      </c>
      <c r="F38" s="27">
        <f t="shared" si="0"/>
        <v>7214727.5399999991</v>
      </c>
      <c r="G38" s="27">
        <v>8482898.5399999991</v>
      </c>
      <c r="H38" s="27">
        <v>0</v>
      </c>
      <c r="I38" s="27">
        <v>0</v>
      </c>
      <c r="J38" s="27">
        <f t="shared" si="1"/>
        <v>8482898.5399999991</v>
      </c>
      <c r="K38" s="2"/>
    </row>
    <row r="39" spans="1:11" ht="17.100000000000001" customHeight="1">
      <c r="A39" s="25"/>
      <c r="B39" s="21"/>
      <c r="C39" s="22" t="s">
        <v>45</v>
      </c>
      <c r="D39" s="23"/>
      <c r="E39" s="24">
        <f>E40</f>
        <v>1126100000</v>
      </c>
      <c r="F39" s="24">
        <f t="shared" si="0"/>
        <v>131567254.21000028</v>
      </c>
      <c r="G39" s="24">
        <f>G40</f>
        <v>1257667254.2100003</v>
      </c>
      <c r="H39" s="24">
        <f>H40</f>
        <v>337373033.8599999</v>
      </c>
      <c r="I39" s="24">
        <f>I40</f>
        <v>337373033.01999992</v>
      </c>
      <c r="J39" s="24">
        <f t="shared" si="1"/>
        <v>920294220.35000038</v>
      </c>
      <c r="K39" s="2"/>
    </row>
    <row r="40" spans="1:11" ht="17.100000000000001" customHeight="1">
      <c r="A40" s="25">
        <v>6200</v>
      </c>
      <c r="B40" s="21"/>
      <c r="C40" s="2"/>
      <c r="D40" s="26" t="s">
        <v>46</v>
      </c>
      <c r="E40" s="27">
        <v>1126100000</v>
      </c>
      <c r="F40" s="27">
        <f t="shared" si="0"/>
        <v>131567254.21000028</v>
      </c>
      <c r="G40" s="27">
        <v>1257667254.2100003</v>
      </c>
      <c r="H40" s="27">
        <v>337373033.8599999</v>
      </c>
      <c r="I40" s="27">
        <v>337373033.01999992</v>
      </c>
      <c r="J40" s="27">
        <f t="shared" si="1"/>
        <v>920294220.35000038</v>
      </c>
      <c r="K40" s="2"/>
    </row>
    <row r="41" spans="1:11" ht="21.95" customHeight="1" thickBot="1">
      <c r="A41" s="1"/>
      <c r="B41" s="28" t="s">
        <v>47</v>
      </c>
      <c r="C41" s="29"/>
      <c r="D41" s="30"/>
      <c r="E41" s="31">
        <f>E39+E35+E33+E23+E16+E9</f>
        <v>230589473796</v>
      </c>
      <c r="F41" s="31">
        <f t="shared" si="0"/>
        <v>1065680675.5799866</v>
      </c>
      <c r="G41" s="31">
        <f>G39+G35+G33+G23+G16+G9</f>
        <v>231655154471.57999</v>
      </c>
      <c r="H41" s="31">
        <f>H39+H35+H33+H23+H16+H9</f>
        <v>244517891565.76999</v>
      </c>
      <c r="I41" s="31">
        <f>I39+I35+I33+I23+I16+I9</f>
        <v>223242505983.13</v>
      </c>
      <c r="J41" s="31">
        <f t="shared" si="1"/>
        <v>-12862737094.190002</v>
      </c>
      <c r="K41" s="2"/>
    </row>
    <row r="42" spans="1:11" ht="19.5" customHeight="1">
      <c r="A42" s="1"/>
      <c r="B42" s="32" t="s">
        <v>48</v>
      </c>
      <c r="C42" s="32"/>
      <c r="D42" s="32"/>
      <c r="E42" s="32"/>
      <c r="F42" s="32"/>
      <c r="G42" s="32"/>
      <c r="H42" s="32"/>
      <c r="I42" s="32"/>
      <c r="J42" s="32"/>
      <c r="K42" s="2"/>
    </row>
    <row r="43" spans="1:11" ht="41.1" customHeight="1">
      <c r="A43" s="1"/>
      <c r="B43" s="2"/>
      <c r="C43" s="33" t="s">
        <v>49</v>
      </c>
      <c r="D43" s="33"/>
      <c r="E43" s="33"/>
      <c r="F43" s="33"/>
      <c r="G43" s="33"/>
      <c r="H43" s="33"/>
      <c r="I43" s="33"/>
      <c r="J43" s="33"/>
      <c r="K43" s="2"/>
    </row>
    <row r="44" spans="1:11" ht="30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</row>
  </sheetData>
  <mergeCells count="14">
    <mergeCell ref="B42:J42"/>
    <mergeCell ref="C43:J43"/>
    <mergeCell ref="C16:D16"/>
    <mergeCell ref="C23:D23"/>
    <mergeCell ref="C33:D33"/>
    <mergeCell ref="C35:D35"/>
    <mergeCell ref="C39:D39"/>
    <mergeCell ref="B41:D41"/>
    <mergeCell ref="B2:J2"/>
    <mergeCell ref="B3:J3"/>
    <mergeCell ref="B4:J4"/>
    <mergeCell ref="B5:J5"/>
    <mergeCell ref="B7:D7"/>
    <mergeCell ref="C9:D9"/>
  </mergeCells>
  <pageMargins left="0.34722222222222221" right="0.34722222222222221" top="0.4861111111111111" bottom="0.41666666666666669" header="0.5" footer="0.5"/>
  <pageSetup scale="53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EAEP_OBJGASTO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Yanett De La Rosa Martinez</dc:creator>
  <cp:lastModifiedBy>Eva Yanett De La Rosa Martinez</cp:lastModifiedBy>
  <dcterms:created xsi:type="dcterms:W3CDTF">2019-12-04T19:53:29Z</dcterms:created>
  <dcterms:modified xsi:type="dcterms:W3CDTF">2019-12-04T19:54:16Z</dcterms:modified>
</cp:coreProperties>
</file>